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>
    <mc:Choice Requires="x15">
      <x15ac:absPath xmlns:x15ac="http://schemas.microsoft.com/office/spreadsheetml/2010/11/ac" url="Z:\Hochschulzusammenarbeit\Werkstudenten\Thorben_Knittel\Bosch Handbuch\Appendix Output\CH_1_Operational BCS Management\"/>
    </mc:Choice>
  </mc:AlternateContent>
  <xr:revisionPtr revIDLastSave="0" documentId="13_ncr:1_{550CB66D-61EA-49A3-B637-F82C415D8083}" xr6:coauthVersionLast="47" xr6:coauthVersionMax="47" xr10:uidLastSave="{00000000-0000-0000-0000-000000000000}"/>
  <bookViews>
    <workbookView xWindow="-120" yWindow="-120" windowWidth="29040" windowHeight="15840" xr2:uid="{84ACAD69-D29E-834A-8421-8BC6542148F9}"/>
  </bookViews>
  <sheets>
    <sheet sheetId="1" r:id="rId1" name="Entrada"/>
    <sheet sheetId="2" r:id="rId2" name="Saída"/>
  </sheets>
  <definedNames>
    <definedName name="_xlchart.v1.0" hidden="1">'Entrada'!$B$35</definedName>
    <definedName name="_xlchart.v1.1" hidden="1">'Entrada'!$B$36</definedName>
    <definedName name="_xlchart.v1.2" hidden="1">'Entrada'!$C$34:$N$34</definedName>
    <definedName name="_xlchart.v1.3" hidden="1">'Entrada'!$C$35:$N$35</definedName>
    <definedName name="_xlchart.v1.4" hidden="1">'Entrada'!$C$36:$N$36</definedName>
  </definedNames>
  <calcPr calcId="18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N45" i="1"/>
  <c r="M45" i="1"/>
  <c r="L45" i="1"/>
  <c r="K45" i="1"/>
  <c r="J45" i="1"/>
  <c r="I45" i="1"/>
  <c r="H45" i="1"/>
  <c r="G45" i="1"/>
  <c r="F45" i="1"/>
  <c r="E45" i="1"/>
  <c r="D45" i="1"/>
  <c r="C45" i="1"/>
  <c r="N44" i="1"/>
  <c r="M44" i="1"/>
  <c r="L44" i="1"/>
  <c r="K44" i="1"/>
  <c r="J44" i="1"/>
  <c r="I44" i="1"/>
  <c r="H44" i="1"/>
  <c r="G44" i="1"/>
  <c r="F44" i="1"/>
  <c r="E44" i="1"/>
  <c r="D44" i="1"/>
  <c r="C44" i="1"/>
  <c r="N40" i="1"/>
  <c r="M40" i="1"/>
  <c r="L40" i="1"/>
  <c r="K40" i="1"/>
  <c r="J40" i="1"/>
  <c r="I40" i="1"/>
  <c r="H40" i="1"/>
  <c r="G40" i="1"/>
  <c r="F40" i="1"/>
  <c r="E40" i="1"/>
  <c r="D40" i="1"/>
  <c r="C40" i="1"/>
  <c r="N39" i="1"/>
  <c r="M39" i="1"/>
  <c r="L39" i="1"/>
  <c r="K39" i="1"/>
  <c r="J39" i="1"/>
  <c r="I39" i="1"/>
  <c r="H39" i="1"/>
  <c r="G39" i="1"/>
  <c r="F39" i="1"/>
  <c r="E39" i="1"/>
  <c r="D39" i="1"/>
  <c r="C39" i="1"/>
  <c r="O36" i="1"/>
  <c r="O35" i="1"/>
  <c r="O32" i="1"/>
  <c r="O31" i="1"/>
  <c r="O28" i="1"/>
  <c r="O27" i="1"/>
  <c r="O24" i="1"/>
  <c r="O23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O16" i="1"/>
  <c r="O15" i="1"/>
  <c r="O12" i="1"/>
  <c r="O11" i="1"/>
  <c r="O8" i="1"/>
  <c r="O19" i="1" l="1"/>
  <c r="O20" i="1"/>
</calcChain>
</file>

<file path=xl/sharedStrings.xml><?xml version="1.0" encoding="utf-8"?>
<sst xmlns="http://schemas.openxmlformats.org/spreadsheetml/2006/main" count="145" uniqueCount="145">
  <si>
    <r>
      <rPr>
        <sz val="12"/>
        <color theme="1"/>
        <rFont val="Calibri"/>
        <family val="2"/>
        <scheme val="minor"/>
        <b/>
      </rPr>
      <t xml:space="preserve">Oficina BCS</t>
    </r>
  </si>
  <si>
    <r>
      <rPr>
        <sz val="12"/>
        <color theme="1"/>
        <rFont val="Calibri"/>
        <family val="2"/>
        <scheme val="minor"/>
        <b/>
      </rPr>
      <t xml:space="preserve">Painel de KPI - Entrada</t>
    </r>
  </si>
  <si>
    <r>
      <rPr>
        <sz val="12"/>
        <color theme="1"/>
        <rFont val="Calibri"/>
        <family val="2"/>
        <scheme val="minor"/>
        <b/>
      </rPr>
      <t xml:space="preserve">Trabalho de Rotatividade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</si>
  <si>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</si>
  <si>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</si>
  <si>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</si>
  <si>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</si>
  <si>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</si>
  <si>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</si>
  <si>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</si>
  <si>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</si>
  <si>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</si>
  <si>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</si>
  <si>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</si>
  <si>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</si>
  <si>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</si>
  <si>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Peças de volume de negócios</t>
    </r>
  </si>
  <si>
    <r>
      <rPr>
        <sz val="12"/>
        <color theme="1"/>
        <rFont val="Calibri"/>
        <family val="2"/>
        <scheme val="minor"/>
        <b/>
      </rPr>
      <t xml:space="preserve">Outros volumes de negócios </t>
    </r>
  </si>
  <si>
    <r>
      <rPr>
        <sz val="12"/>
        <color theme="1"/>
        <rFont val="Calibri"/>
        <family val="2"/>
        <scheme val="minor"/>
        <b/>
      </rPr>
      <t xml:space="preserve">Volume de negócios total</t>
    </r>
  </si>
  <si>
    <r>
      <rPr>
        <sz val="12"/>
        <color theme="1"/>
        <rFont val="Calibri"/>
        <family val="2"/>
        <scheme val="minor"/>
        <b/>
      </rPr>
      <t xml:space="preserve">Horas vendidas</t>
    </r>
  </si>
  <si>
    <r>
      <rPr>
        <sz val="12"/>
        <color theme="1"/>
        <rFont val="Calibri"/>
        <family val="2"/>
        <scheme val="minor"/>
        <b/>
      </rPr>
      <t xml:space="preserve">Pedidos</t>
    </r>
  </si>
  <si>
    <r>
      <rPr>
        <sz val="12"/>
        <color theme="1"/>
        <rFont val="Calibri"/>
        <family val="2"/>
        <scheme val="minor"/>
        <b/>
      </rPr>
      <t xml:space="preserve">Horas de trabalho</t>
    </r>
  </si>
  <si>
    <r>
      <rPr>
        <sz val="12"/>
        <color theme="1"/>
        <rFont val="Calibri"/>
        <family val="2"/>
        <scheme val="minor"/>
        <b/>
      </rPr>
      <t xml:space="preserve">Avaliação do Google</t>
    </r>
  </si>
  <si>
    <r>
      <rPr>
        <sz val="12"/>
        <color theme="1"/>
        <rFont val="Calibri"/>
        <family val="2"/>
        <scheme val="minor"/>
        <b/>
      </rPr>
      <t xml:space="preserve">Painel de KPI </t>
    </r>
  </si>
  <si>
    <r>
      <rPr>
        <sz val="12"/>
        <color theme="1"/>
        <rFont val="Calibri"/>
        <family val="2"/>
        <scheme val="minor"/>
        <b/>
      </rPr>
      <t xml:space="preserve">Oficina BCS</t>
    </r>
  </si>
  <si>
    <r>
      <rPr>
        <sz val="12"/>
        <color theme="1"/>
        <rFont val="Calibri"/>
        <family val="2"/>
        <scheme val="minor"/>
        <b/>
      </rPr>
      <t xml:space="preserve">Eficiência</t>
    </r>
  </si>
  <si>
    <r>
      <rPr>
        <sz val="12"/>
        <color theme="1"/>
        <rFont val="Calibri"/>
        <family val="2"/>
        <scheme val="minor"/>
      </rPr>
      <t xml:space="preserve">Eficiência = (Horas vendidas /horas de trabalho)</t>
    </r>
  </si>
  <si>
    <r>
      <rPr>
        <sz val="12"/>
        <color theme="1"/>
        <rFont val="Calibri"/>
        <family val="2"/>
        <scheme val="minor"/>
        <b/>
      </rPr>
      <t xml:space="preserve">Horas vendidas/pedidos</t>
    </r>
  </si>
  <si>
    <r>
      <rPr/>
      <t xml:space="preserve">=</t>
    </r>
  </si>
  <si>
    <r>
      <rPr/>
      <t xml:space="preserve">Preencha apenas os campos preenchidos com esta cor (Senha: BSE)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</si>
  <si>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</si>
  <si>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</si>
  <si>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</si>
  <si>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</si>
  <si>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</si>
  <si>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</si>
  <si>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</si>
  <si>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</si>
  <si>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</si>
  <si>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</si>
  <si>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</si>
  <si>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</si>
  <si>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</si>
  <si>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</si>
  <si>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</si>
  <si>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</si>
  <si>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</si>
  <si>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</si>
  <si>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</si>
  <si>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</si>
  <si>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</si>
  <si>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</si>
  <si>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</si>
  <si>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</si>
  <si>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</si>
  <si>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</si>
  <si>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</si>
  <si>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</si>
  <si>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</si>
  <si>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</si>
  <si>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</si>
  <si>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</si>
  <si>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</si>
  <si>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</si>
  <si>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</si>
  <si>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</si>
  <si>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</si>
  <si>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</si>
  <si>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</si>
  <si>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</si>
  <si>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</si>
  <si>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</si>
  <si>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</si>
  <si>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</si>
  <si>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</si>
  <si>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</si>
  <si>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</si>
  <si>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</si>
  <si>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</si>
  <si>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</si>
  <si>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</si>
  <si>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</si>
  <si>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</si>
  <si>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</si>
  <si>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</si>
  <si>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</si>
  <si>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</si>
  <si>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</si>
  <si>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</si>
  <si>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</si>
  <si>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</si>
  <si>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</si>
  <si>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</si>
  <si>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</si>
  <si>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</si>
  <si>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</si>
  <si>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</si>
  <si>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</si>
  <si>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</si>
  <si>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</si>
  <si>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</si>
  <si>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</si>
  <si>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</si>
  <si>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</si>
  <si>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</si>
  <si>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</si>
  <si>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</si>
  <si>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</si>
  <si>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</si>
  <si>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</si>
  <si>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</si>
  <si>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</si>
  <si>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</si>
  <si>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</si>
  <si>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</si>
  <si>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</si>
  <si>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</si>
  <si>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</si>
  <si>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</si>
  <si>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</si>
  <si>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TOTAL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</si>
  <si>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</si>
  <si>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</si>
  <si>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</si>
  <si>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</si>
  <si>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</si>
  <si>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</si>
  <si>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</si>
  <si>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</si>
  <si>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</si>
  <si>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</si>
  <si>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</si>
  <si>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</si>
  <si>
    <r>
      <rPr>
        <sz val="12"/>
        <color theme="1"/>
        <rFont val="Calibri"/>
        <family val="2"/>
        <scheme val="minor"/>
        <b/>
      </rPr>
      <t xml:space="preserve">Jan</t>
    </r>
  </si>
  <si>
    <r>
      <rPr>
        <sz val="12"/>
        <color theme="1"/>
        <rFont val="Calibri"/>
        <family val="2"/>
        <scheme val="minor"/>
        <b/>
      </rPr>
      <t xml:space="preserve">Fev</t>
    </r>
  </si>
  <si>
    <r>
      <rPr>
        <sz val="12"/>
        <color theme="1"/>
        <rFont val="Calibri"/>
        <family val="2"/>
        <scheme val="minor"/>
        <b/>
      </rPr>
      <t xml:space="preserve">Mar</t>
    </r>
  </si>
  <si>
    <r>
      <rPr>
        <sz val="12"/>
        <color theme="1"/>
        <rFont val="Calibri"/>
        <family val="2"/>
        <scheme val="minor"/>
        <b/>
      </rPr>
      <t xml:space="preserve">Abr</t>
    </r>
  </si>
  <si>
    <r>
      <rPr>
        <sz val="12"/>
        <color theme="1"/>
        <rFont val="Calibri"/>
        <family val="2"/>
        <scheme val="minor"/>
        <b/>
      </rPr>
      <t xml:space="preserve">Mai</t>
    </r>
  </si>
  <si>
    <r>
      <rPr>
        <sz val="12"/>
        <color theme="1"/>
        <rFont val="Calibri"/>
        <family val="2"/>
        <scheme val="minor"/>
        <b/>
      </rPr>
      <t xml:space="preserve">Jun</t>
    </r>
  </si>
  <si>
    <r>
      <rPr>
        <sz val="12"/>
        <color theme="1"/>
        <rFont val="Calibri"/>
        <family val="2"/>
        <scheme val="minor"/>
        <b/>
      </rPr>
      <t xml:space="preserve">Jul</t>
    </r>
  </si>
  <si>
    <r>
      <rPr>
        <sz val="12"/>
        <color theme="1"/>
        <rFont val="Calibri"/>
        <family val="2"/>
        <scheme val="minor"/>
        <b/>
      </rPr>
      <t xml:space="preserve">Ago</t>
    </r>
  </si>
  <si>
    <r>
      <rPr>
        <sz val="12"/>
        <color theme="1"/>
        <rFont val="Calibri"/>
        <family val="2"/>
        <scheme val="minor"/>
        <b/>
      </rPr>
      <t xml:space="preserve">Set</t>
    </r>
  </si>
  <si>
    <r>
      <rPr>
        <sz val="12"/>
        <color theme="1"/>
        <rFont val="Calibri"/>
        <family val="2"/>
        <scheme val="minor"/>
        <b/>
      </rPr>
      <t xml:space="preserve">Out</t>
    </r>
  </si>
  <si>
    <r>
      <rPr>
        <sz val="12"/>
        <color theme="1"/>
        <rFont val="Calibri"/>
        <family val="2"/>
        <scheme val="minor"/>
        <b/>
      </rPr>
      <t xml:space="preserve">Nov</t>
    </r>
  </si>
  <si>
    <r>
      <rPr>
        <sz val="12"/>
        <color theme="1"/>
        <rFont val="Calibri"/>
        <family val="2"/>
        <scheme val="minor"/>
        <b/>
      </rPr>
      <t xml:space="preserve">Dez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</si>
</sst>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Bosch Sans Regular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3" fontId="1" fillId="2" borderId="2" xfId="0" applyNumberFormat="1" applyFont="1" applyFill="1" applyBorder="1"/>
    <xf numFmtId="164" fontId="1" fillId="2" borderId="2" xfId="0" applyNumberFormat="1" applyFont="1" applyFill="1" applyBorder="1"/>
    <xf numFmtId="0" fontId="1" fillId="2" borderId="0" xfId="0" applyFont="1" applyFill="1"/>
    <xf numFmtId="0" fontId="0" fillId="2" borderId="1" xfId="0" applyFill="1" applyBorder="1"/>
    <xf numFmtId="0" fontId="1" fillId="3" borderId="0" xfId="0" applyFont="1" applyFill="1" applyAlignment="1">
      <alignment horizontal="center"/>
    </xf>
    <xf numFmtId="4" fontId="2" fillId="4" borderId="3" xfId="0" applyNumberFormat="1" applyFont="1" applyFill="1" applyBorder="1" applyAlignment="1" applyProtection="1">
      <alignment vertical="center"/>
      <protection locked="0"/>
    </xf>
    <xf numFmtId="0" fontId="0" fillId="4" borderId="4" xfId="0" applyFill="1" applyBorder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1" fillId="2" borderId="2" xfId="0" applyFont="1" applyFill="1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Volume de negócios total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'Entrada'!$B$19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'Entrada'!$C$18:$N$18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'Entrada'!$C$19:$N$19</c:f>
              <c:numCache>
                <c:formatCode>#,##0.00</c:formatCode>
                <c:ptCount val="12"/>
                <c:pt idx="0">
                  <c:v>56600</c:v>
                </c:pt>
                <c:pt idx="1">
                  <c:v>52200</c:v>
                </c:pt>
                <c:pt idx="2">
                  <c:v>60100</c:v>
                </c:pt>
                <c:pt idx="3">
                  <c:v>59000</c:v>
                </c:pt>
                <c:pt idx="4">
                  <c:v>58800</c:v>
                </c:pt>
                <c:pt idx="5">
                  <c:v>58100</c:v>
                </c:pt>
                <c:pt idx="6">
                  <c:v>51100</c:v>
                </c:pt>
                <c:pt idx="7">
                  <c:v>51800</c:v>
                </c:pt>
                <c:pt idx="8">
                  <c:v>59500</c:v>
                </c:pt>
                <c:pt idx="9">
                  <c:v>62000</c:v>
                </c:pt>
                <c:pt idx="10">
                  <c:v>62900</c:v>
                </c:pt>
                <c:pt idx="11">
                  <c:v>49700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C-4543-9E76-31E325FD66D7}"/>
            </c:ext>
          </c:extLst>
        </c:ser>
        <c:ser>
          <c:idx val="1"/>
          <c:order val="1"/>
          <c:tx>
            <c:strRef>
              <c:f>'Entrada'!$B$20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C-4543-9E76-31E325FD66D7}"/>
                </c:ext>
              </c:extLst>
            </c:dLbl>
            <c:dLbl>
              <c:idx val="1"/>
              <c:layout>
                <c:manualLayout>
                  <c:x val="2.1277433405930643E-3"/>
                  <c:y val="-5.32405584718576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106382978723399E-2"/>
                      <c:h val="7.8611111111111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E9C-4543-9E76-31E325FD66D7}"/>
                </c:ext>
              </c:extLst>
            </c:dLbl>
            <c:dLbl>
              <c:idx val="2"/>
              <c:layout>
                <c:manualLayout>
                  <c:x val="0"/>
                  <c:y val="-4.1666666666666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C-4543-9E76-31E325FD66D7}"/>
                </c:ext>
              </c:extLst>
            </c:dLbl>
            <c:dLbl>
              <c:idx val="4"/>
              <c:layout>
                <c:manualLayout>
                  <c:x val="2.1276595744680851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C-4543-9E76-31E325FD66D7}"/>
                </c:ext>
              </c:extLst>
            </c:dLbl>
            <c:dLbl>
              <c:idx val="5"/>
              <c:layout>
                <c:manualLayout>
                  <c:x val="0"/>
                  <c:y val="-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C-4543-9E76-31E325FD66D7}"/>
                </c:ext>
              </c:extLst>
            </c:dLbl>
            <c:dLbl>
              <c:idx val="6"/>
              <c:layout>
                <c:manualLayout>
                  <c:x val="0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9C-4543-9E76-31E325FD66D7}"/>
                </c:ext>
              </c:extLst>
            </c:dLbl>
            <c:dLbl>
              <c:idx val="7"/>
              <c:layout>
                <c:manualLayout>
                  <c:x val="-7.8013283181058685E-17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C-4543-9E76-31E325FD66D7}"/>
                </c:ext>
              </c:extLst>
            </c:dLbl>
            <c:dLbl>
              <c:idx val="10"/>
              <c:layout>
                <c:manualLayout>
                  <c:x val="0"/>
                  <c:y val="-3.7037037037037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9C-4543-9E76-31E325FD66D7}"/>
                </c:ext>
              </c:extLst>
            </c:dLbl>
            <c:dLbl>
              <c:idx val="11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C-4543-9E76-31E325FD6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'Entrada'!$C$18:$N$18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'Entrada'!$C$20:$N$20</c:f>
              <c:numCache>
                <c:formatCode>#,##0.00</c:formatCode>
                <c:ptCount val="12"/>
                <c:pt idx="0">
                  <c:v>57700</c:v>
                </c:pt>
                <c:pt idx="1">
                  <c:v>50600</c:v>
                </c:pt>
                <c:pt idx="2">
                  <c:v>58400</c:v>
                </c:pt>
                <c:pt idx="3">
                  <c:v>53500</c:v>
                </c:pt>
                <c:pt idx="4">
                  <c:v>61600</c:v>
                </c:pt>
                <c:pt idx="5">
                  <c:v>60100</c:v>
                </c:pt>
                <c:pt idx="6">
                  <c:v>54500</c:v>
                </c:pt>
                <c:pt idx="7">
                  <c:v>56200</c:v>
                </c:pt>
                <c:pt idx="8">
                  <c:v>54300</c:v>
                </c:pt>
                <c:pt idx="9">
                  <c:v>67600</c:v>
                </c:pt>
                <c:pt idx="10">
                  <c:v>63500</c:v>
                </c:pt>
                <c:pt idx="11">
                  <c:v>53800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9C-4543-9E76-31E325FD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273264"/>
        <c:axId val="463212832"/>
      </c:barChart>
      <c:catAx>
        <c:axId val="4632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212832"/>
        <c:crosses val="autoZero"/>
        <c:auto val="1"/>
        <c:lblAlgn val="ctr"/>
        <c:lblOffset val="100"/>
        <c:noMultiLvlLbl val="0"/>
      </c:catAx>
      <c:valAx>
        <c:axId val="463212832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2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Peças de volume de negócios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'Entrada'!$B$11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'Entrada'!$C$10:$N$10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'Entrada'!$C$11:$N$11</c:f>
              <c:numCache>
                <c:formatCode>#,##0.00</c:formatCode>
                <c:ptCount val="12"/>
                <c:pt idx="0">
                  <c:v>28600</c:v>
                </c:pt>
                <c:pt idx="1">
                  <c:v>26400</c:v>
                </c:pt>
                <c:pt idx="2">
                  <c:v>30200</c:v>
                </c:pt>
                <c:pt idx="3">
                  <c:v>29600</c:v>
                </c:pt>
                <c:pt idx="4">
                  <c:v>31400</c:v>
                </c:pt>
                <c:pt idx="5">
                  <c:v>29400</c:v>
                </c:pt>
                <c:pt idx="6">
                  <c:v>26700</c:v>
                </c:pt>
                <c:pt idx="7">
                  <c:v>25800</c:v>
                </c:pt>
                <c:pt idx="8">
                  <c:v>30600</c:v>
                </c:pt>
                <c:pt idx="9">
                  <c:v>31200</c:v>
                </c:pt>
                <c:pt idx="10">
                  <c:v>32800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5-6440-BA29-A567869D1ADC}"/>
            </c:ext>
          </c:extLst>
        </c:ser>
        <c:ser>
          <c:idx val="1"/>
          <c:order val="1"/>
          <c:tx>
            <c:strRef>
              <c:f>'Entrada'!$B$12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'Entrada'!$C$10:$N$10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'Entrada'!$C$12:$N$12</c:f>
              <c:numCache>
                <c:formatCode>#,##0.00</c:formatCode>
                <c:ptCount val="12"/>
                <c:pt idx="0">
                  <c:v>29300</c:v>
                </c:pt>
                <c:pt idx="1">
                  <c:v>25800</c:v>
                </c:pt>
                <c:pt idx="2">
                  <c:v>30100</c:v>
                </c:pt>
                <c:pt idx="3">
                  <c:v>27000</c:v>
                </c:pt>
                <c:pt idx="4">
                  <c:v>31200</c:v>
                </c:pt>
                <c:pt idx="5">
                  <c:v>30900</c:v>
                </c:pt>
                <c:pt idx="6">
                  <c:v>27600</c:v>
                </c:pt>
                <c:pt idx="7">
                  <c:v>28200</c:v>
                </c:pt>
                <c:pt idx="8">
                  <c:v>27800</c:v>
                </c:pt>
                <c:pt idx="9">
                  <c:v>34000</c:v>
                </c:pt>
                <c:pt idx="10">
                  <c:v>32100</c:v>
                </c:pt>
                <c:pt idx="11">
                  <c:v>27800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65-6440-BA29-A567869D1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648992"/>
        <c:axId val="680026352"/>
      </c:lineChart>
      <c:catAx>
        <c:axId val="18364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026352"/>
        <c:crosses val="autoZero"/>
        <c:auto val="1"/>
        <c:lblAlgn val="ctr"/>
        <c:lblOffset val="100"/>
        <c:noMultiLvlLbl val="0"/>
      </c:catAx>
      <c:valAx>
        <c:axId val="680026352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4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Trabalho de Rotatividade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'Entrada'!$B$7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'Entrada'!$C$6:$N$6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'Entrada'!$C$7:$N$7</c:f>
              <c:numCache>
                <c:formatCode>#,##0.00</c:formatCode>
                <c:ptCount val="12"/>
                <c:pt idx="0">
                  <c:v>25600</c:v>
                </c:pt>
                <c:pt idx="1">
                  <c:v>23500</c:v>
                </c:pt>
                <c:pt idx="2">
                  <c:v>27400</c:v>
                </c:pt>
                <c:pt idx="3">
                  <c:v>26700</c:v>
                </c:pt>
                <c:pt idx="4">
                  <c:v>24500</c:v>
                </c:pt>
                <c:pt idx="5">
                  <c:v>25600</c:v>
                </c:pt>
                <c:pt idx="6">
                  <c:v>22300</c:v>
                </c:pt>
                <c:pt idx="7">
                  <c:v>22600</c:v>
                </c:pt>
                <c:pt idx="8">
                  <c:v>26500</c:v>
                </c:pt>
                <c:pt idx="9">
                  <c:v>27200</c:v>
                </c:pt>
                <c:pt idx="10">
                  <c:v>26900</c:v>
                </c:pt>
                <c:pt idx="11">
                  <c:v>21300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6-C442-A488-736D5C0F225F}"/>
            </c:ext>
          </c:extLst>
        </c:ser>
        <c:ser>
          <c:idx val="1"/>
          <c:order val="1"/>
          <c:tx>
            <c:strRef>
              <c:f>'Entrada'!$B$8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'Entrada'!$C$6:$N$6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'Entrada'!$C$8:$N$8</c:f>
              <c:numCache>
                <c:formatCode>#,##0.00</c:formatCode>
                <c:ptCount val="12"/>
                <c:pt idx="0">
                  <c:v>25900</c:v>
                </c:pt>
                <c:pt idx="1">
                  <c:v>22400</c:v>
                </c:pt>
                <c:pt idx="2">
                  <c:v>26200</c:v>
                </c:pt>
                <c:pt idx="3">
                  <c:v>23500</c:v>
                </c:pt>
                <c:pt idx="4">
                  <c:v>26900</c:v>
                </c:pt>
                <c:pt idx="5">
                  <c:v>27200</c:v>
                </c:pt>
                <c:pt idx="6">
                  <c:v>24100</c:v>
                </c:pt>
                <c:pt idx="7">
                  <c:v>24500</c:v>
                </c:pt>
                <c:pt idx="8">
                  <c:v>23900</c:v>
                </c:pt>
                <c:pt idx="9">
                  <c:v>29800</c:v>
                </c:pt>
                <c:pt idx="10">
                  <c:v>27900</c:v>
                </c:pt>
                <c:pt idx="11">
                  <c:v>23400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6-C442-A488-736D5C0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7273296"/>
        <c:axId val="676618240"/>
      </c:lineChart>
      <c:catAx>
        <c:axId val="67727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618240"/>
        <c:crosses val="autoZero"/>
        <c:auto val="1"/>
        <c:lblAlgn val="ctr"/>
        <c:lblOffset val="100"/>
        <c:noMultiLvlLbl val="0"/>
      </c:catAx>
      <c:valAx>
        <c:axId val="67661824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273296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Horas vendidas</a:t>
            </a:r>
            <a:endParaRPr lang="de-DE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'Entrada'!$B$23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'Entrada'!$C$22:$N$22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'Entrada'!$C$23:$N$23</c:f>
              <c:numCache>
                <c:formatCode>#,##0.00</c:formatCode>
                <c:ptCount val="12"/>
                <c:pt idx="0">
                  <c:v>320</c:v>
                </c:pt>
                <c:pt idx="1">
                  <c:v>298</c:v>
                </c:pt>
                <c:pt idx="2">
                  <c:v>334.5</c:v>
                </c:pt>
                <c:pt idx="3">
                  <c:v>325.2</c:v>
                </c:pt>
                <c:pt idx="4">
                  <c:v>314.2</c:v>
                </c:pt>
                <c:pt idx="5">
                  <c:v>321.2</c:v>
                </c:pt>
                <c:pt idx="6">
                  <c:v>289</c:v>
                </c:pt>
                <c:pt idx="7">
                  <c:v>278.5</c:v>
                </c:pt>
                <c:pt idx="8">
                  <c:v>325.7</c:v>
                </c:pt>
                <c:pt idx="9">
                  <c:v>342.1</c:v>
                </c:pt>
                <c:pt idx="10">
                  <c:v>333.1</c:v>
                </c:pt>
                <c:pt idx="11">
                  <c:v>267.3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C-BC4E-B236-8EFB15EE967A}"/>
            </c:ext>
          </c:extLst>
        </c:ser>
        <c:ser>
          <c:idx val="1"/>
          <c:order val="1"/>
          <c:tx>
            <c:strRef>
              <c:f>'Entrada'!$B$24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2.7777777777777779E-3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C-BC4E-B236-8EFB15EE967A}"/>
                </c:ext>
              </c:extLst>
            </c:dLbl>
            <c:dLbl>
              <c:idx val="2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C-BC4E-B236-8EFB15EE967A}"/>
                </c:ext>
              </c:extLst>
            </c:dLbl>
            <c:dLbl>
              <c:idx val="3"/>
              <c:layout>
                <c:manualLayout>
                  <c:x val="2.7777777777777267E-3"/>
                  <c:y val="-3.7037037037037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C-BC4E-B236-8EFB15EE967A}"/>
                </c:ext>
              </c:extLst>
            </c:dLbl>
            <c:dLbl>
              <c:idx val="4"/>
              <c:layout>
                <c:manualLayout>
                  <c:x val="2.7777777777777779E-3"/>
                  <c:y val="-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C-BC4E-B236-8EFB15EE967A}"/>
                </c:ext>
              </c:extLst>
            </c:dLbl>
            <c:dLbl>
              <c:idx val="5"/>
              <c:layout>
                <c:manualLayout>
                  <c:x val="0"/>
                  <c:y val="-3.2407407407407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C-BC4E-B236-8EFB15EE967A}"/>
                </c:ext>
              </c:extLst>
            </c:dLbl>
            <c:dLbl>
              <c:idx val="6"/>
              <c:layout>
                <c:manualLayout>
                  <c:x val="0"/>
                  <c:y val="-4.6296296296296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C-BC4E-B236-8EFB15EE967A}"/>
                </c:ext>
              </c:extLst>
            </c:dLbl>
            <c:dLbl>
              <c:idx val="7"/>
              <c:layout>
                <c:manualLayout>
                  <c:x val="-1.0185067526415994E-16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9C-BC4E-B236-8EFB15EE967A}"/>
                </c:ext>
              </c:extLst>
            </c:dLbl>
            <c:dLbl>
              <c:idx val="8"/>
              <c:layout>
                <c:manualLayout>
                  <c:x val="0"/>
                  <c:y val="-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C-BC4E-B236-8EFB15EE967A}"/>
                </c:ext>
              </c:extLst>
            </c:dLbl>
            <c:dLbl>
              <c:idx val="9"/>
              <c:layout>
                <c:manualLayout>
                  <c:x val="-1.0185067526415994E-16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C-BC4E-B236-8EFB15EE967A}"/>
                </c:ext>
              </c:extLst>
            </c:dLbl>
            <c:dLbl>
              <c:idx val="10"/>
              <c:layout>
                <c:manualLayout>
                  <c:x val="2.7777777777777779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C-BC4E-B236-8EFB15EE967A}"/>
                </c:ext>
              </c:extLst>
            </c:dLbl>
            <c:dLbl>
              <c:idx val="11"/>
              <c:layout>
                <c:manualLayout>
                  <c:x val="0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C-BC4E-B236-8EFB15EE9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'Entrada'!$C$22:$N$22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'Entrada'!$C$24:$N$24</c:f>
              <c:numCache>
                <c:formatCode>#,##0.00</c:formatCode>
                <c:ptCount val="12"/>
                <c:pt idx="0">
                  <c:v>324.5</c:v>
                </c:pt>
                <c:pt idx="1">
                  <c:v>301.2</c:v>
                </c:pt>
                <c:pt idx="2">
                  <c:v>324.3</c:v>
                </c:pt>
                <c:pt idx="3">
                  <c:v>328.4</c:v>
                </c:pt>
                <c:pt idx="4">
                  <c:v>329.2</c:v>
                </c:pt>
                <c:pt idx="5">
                  <c:v>319</c:v>
                </c:pt>
                <c:pt idx="6">
                  <c:v>297.39999999999998</c:v>
                </c:pt>
                <c:pt idx="7">
                  <c:v>283.5</c:v>
                </c:pt>
                <c:pt idx="8">
                  <c:v>327.10000000000002</c:v>
                </c:pt>
                <c:pt idx="9">
                  <c:v>336.2</c:v>
                </c:pt>
                <c:pt idx="10">
                  <c:v>335</c:v>
                </c:pt>
                <c:pt idx="11">
                  <c:v>276.2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49C-BC4E-B236-8EFB15EE9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7077664"/>
        <c:axId val="182717040"/>
        <c:axId val="0"/>
      </c:bar3DChart>
      <c:catAx>
        <c:axId val="67707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717040"/>
        <c:crosses val="autoZero"/>
        <c:auto val="1"/>
        <c:lblAlgn val="ctr"/>
        <c:lblOffset val="100"/>
        <c:noMultiLvlLbl val="0"/>
      </c:catAx>
      <c:valAx>
        <c:axId val="182717040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07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Pedidos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'Entrada'!$B$27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'Entrada'!$C$26:$N$26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'Entrada'!$C$27:$N$27</c:f>
              <c:numCache>
                <c:formatCode>#,##0.00</c:formatCode>
                <c:ptCount val="12"/>
                <c:pt idx="0">
                  <c:v>164</c:v>
                </c:pt>
                <c:pt idx="1">
                  <c:v>156</c:v>
                </c:pt>
                <c:pt idx="2">
                  <c:v>189</c:v>
                </c:pt>
                <c:pt idx="3">
                  <c:v>178</c:v>
                </c:pt>
                <c:pt idx="4">
                  <c:v>178</c:v>
                </c:pt>
                <c:pt idx="5">
                  <c:v>184</c:v>
                </c:pt>
                <c:pt idx="6">
                  <c:v>167</c:v>
                </c:pt>
                <c:pt idx="7">
                  <c:v>154</c:v>
                </c:pt>
                <c:pt idx="8">
                  <c:v>172</c:v>
                </c:pt>
                <c:pt idx="9">
                  <c:v>180</c:v>
                </c:pt>
                <c:pt idx="10">
                  <c:v>198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D-504B-9302-0010C1B2286A}"/>
            </c:ext>
          </c:extLst>
        </c:ser>
        <c:ser>
          <c:idx val="1"/>
          <c:order val="1"/>
          <c:tx>
            <c:strRef>
              <c:f>'Entrada'!$B$28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'Entrada'!$C$26:$N$26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'Entrada'!$C$28:$N$28</c:f>
              <c:numCache>
                <c:formatCode>#,##0.00</c:formatCode>
                <c:ptCount val="12"/>
                <c:pt idx="0">
                  <c:v>168</c:v>
                </c:pt>
                <c:pt idx="1">
                  <c:v>167</c:v>
                </c:pt>
                <c:pt idx="2">
                  <c:v>182</c:v>
                </c:pt>
                <c:pt idx="3">
                  <c:v>186</c:v>
                </c:pt>
                <c:pt idx="4">
                  <c:v>183</c:v>
                </c:pt>
                <c:pt idx="5">
                  <c:v>194</c:v>
                </c:pt>
                <c:pt idx="6">
                  <c:v>154</c:v>
                </c:pt>
                <c:pt idx="7">
                  <c:v>143</c:v>
                </c:pt>
                <c:pt idx="8">
                  <c:v>189</c:v>
                </c:pt>
                <c:pt idx="9">
                  <c:v>201</c:v>
                </c:pt>
                <c:pt idx="10">
                  <c:v>187</c:v>
                </c:pt>
                <c:pt idx="11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7D-504B-9302-0010C1B22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273680"/>
        <c:axId val="680353008"/>
      </c:lineChart>
      <c:catAx>
        <c:axId val="68027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353008"/>
        <c:crosses val="autoZero"/>
        <c:auto val="1"/>
        <c:lblAlgn val="ctr"/>
        <c:lblOffset val="100"/>
        <c:noMultiLvlLbl val="0"/>
      </c:catAx>
      <c:valAx>
        <c:axId val="680353008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27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Eficiência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'Entrada'!$B$39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'Entrada'!$C$38:$N$38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'Entrada'!$C$39:$N$39</c:f>
              <c:numCache>
                <c:formatCode>#,##0.00</c:formatCode>
                <c:ptCount val="12"/>
                <c:pt idx="0">
                  <c:v>0.92485549132947975</c:v>
                </c:pt>
                <c:pt idx="1">
                  <c:v>0.92834890965732086</c:v>
                </c:pt>
                <c:pt idx="2">
                  <c:v>0.9396067415730337</c:v>
                </c:pt>
                <c:pt idx="3">
                  <c:v>0.94206257242178448</c:v>
                </c:pt>
                <c:pt idx="4">
                  <c:v>0.9664718548139033</c:v>
                </c:pt>
                <c:pt idx="5">
                  <c:v>0.96456456456456452</c:v>
                </c:pt>
                <c:pt idx="6">
                  <c:v>0.83622685185185175</c:v>
                </c:pt>
                <c:pt idx="7">
                  <c:v>0.95968297725706408</c:v>
                </c:pt>
                <c:pt idx="8">
                  <c:v>1.0036979969183359</c:v>
                </c:pt>
                <c:pt idx="9">
                  <c:v>0.8765052523699719</c:v>
                </c:pt>
                <c:pt idx="10">
                  <c:v>0.8348370927318296</c:v>
                </c:pt>
                <c:pt idx="11">
                  <c:v>0.93135888501742159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6-A24A-9670-99E4B787483F}"/>
            </c:ext>
          </c:extLst>
        </c:ser>
        <c:ser>
          <c:idx val="1"/>
          <c:order val="1"/>
          <c:tx>
            <c:strRef>
              <c:f>'Entrada'!$B$40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'Entrada'!$C$38:$N$38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'Entrada'!$C$40:$N$40</c:f>
              <c:numCache>
                <c:formatCode>#,##0.00</c:formatCode>
                <c:ptCount val="12"/>
                <c:pt idx="0">
                  <c:v>0.93247126436781613</c:v>
                </c:pt>
                <c:pt idx="1">
                  <c:v>0.95015772870662452</c:v>
                </c:pt>
                <c:pt idx="2">
                  <c:v>0.90586592178770953</c:v>
                </c:pt>
                <c:pt idx="3">
                  <c:v>0.92247191011235952</c:v>
                </c:pt>
                <c:pt idx="4">
                  <c:v>1.0160493827160493</c:v>
                </c:pt>
                <c:pt idx="5">
                  <c:v>0.92463768115942024</c:v>
                </c:pt>
                <c:pt idx="6">
                  <c:v>0.92647975077881617</c:v>
                </c:pt>
                <c:pt idx="7">
                  <c:v>0.88317757009345799</c:v>
                </c:pt>
                <c:pt idx="8">
                  <c:v>0.91882022471910119</c:v>
                </c:pt>
                <c:pt idx="9">
                  <c:v>0.87324675324675327</c:v>
                </c:pt>
                <c:pt idx="10">
                  <c:v>0.88624338624338628</c:v>
                </c:pt>
                <c:pt idx="11">
                  <c:v>0.88525641025641022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6-A24A-9670-99E4B7874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3024864"/>
        <c:axId val="202484672"/>
        <c:axId val="197399808"/>
      </c:bar3DChart>
      <c:catAx>
        <c:axId val="20302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484672"/>
        <c:crosses val="autoZero"/>
        <c:auto val="1"/>
        <c:lblAlgn val="ctr"/>
        <c:lblOffset val="100"/>
        <c:noMultiLvlLbl val="0"/>
      </c:catAx>
      <c:valAx>
        <c:axId val="202484672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024864"/>
        <c:crosses val="autoZero"/>
        <c:crossBetween val="between"/>
      </c:valAx>
      <c:serAx>
        <c:axId val="197399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4846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Horas vendidas / pedidos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'Entrada'!$B$44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'Entrada'!$C$43:$N$43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'Entrada'!$C$44:$N$44</c:f>
              <c:numCache>
                <c:formatCode>#,##0.00</c:formatCode>
                <c:ptCount val="12"/>
                <c:pt idx="0">
                  <c:v>1.9512195121951219</c:v>
                </c:pt>
                <c:pt idx="1">
                  <c:v>1.9102564102564104</c:v>
                </c:pt>
                <c:pt idx="2">
                  <c:v>1.7698412698412698</c:v>
                </c:pt>
                <c:pt idx="3">
                  <c:v>1.8269662921348313</c:v>
                </c:pt>
                <c:pt idx="4">
                  <c:v>1.7651685393258427</c:v>
                </c:pt>
                <c:pt idx="5">
                  <c:v>1.7456521739130435</c:v>
                </c:pt>
                <c:pt idx="6">
                  <c:v>1.7305389221556886</c:v>
                </c:pt>
                <c:pt idx="7">
                  <c:v>1.8084415584415585</c:v>
                </c:pt>
                <c:pt idx="8">
                  <c:v>1.8936046511627906</c:v>
                </c:pt>
                <c:pt idx="9">
                  <c:v>1.9005555555555558</c:v>
                </c:pt>
                <c:pt idx="10">
                  <c:v>1.6823232323232324</c:v>
                </c:pt>
                <c:pt idx="11">
                  <c:v>1.8434482758620689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7-AB47-A3F8-0BD037747815}"/>
            </c:ext>
          </c:extLst>
        </c:ser>
        <c:ser>
          <c:idx val="1"/>
          <c:order val="1"/>
          <c:tx>
            <c:strRef>
              <c:f>'Entrada'!$B$45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'Entrada'!$C$43:$N$43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'Entrada'!$C$45:$N$45</c:f>
              <c:numCache>
                <c:formatCode>#,##0.00</c:formatCode>
                <c:ptCount val="12"/>
                <c:pt idx="0">
                  <c:v>1.9315476190476191</c:v>
                </c:pt>
                <c:pt idx="1">
                  <c:v>1.8035928143712574</c:v>
                </c:pt>
                <c:pt idx="2">
                  <c:v>1.781868131868132</c:v>
                </c:pt>
                <c:pt idx="3">
                  <c:v>1.7655913978494622</c:v>
                </c:pt>
                <c:pt idx="4">
                  <c:v>1.7989071038251365</c:v>
                </c:pt>
                <c:pt idx="5">
                  <c:v>1.6443298969072164</c:v>
                </c:pt>
                <c:pt idx="6">
                  <c:v>1.9311688311688311</c:v>
                </c:pt>
                <c:pt idx="7">
                  <c:v>1.9825174825174825</c:v>
                </c:pt>
                <c:pt idx="8">
                  <c:v>1.7306878306878308</c:v>
                </c:pt>
                <c:pt idx="9">
                  <c:v>1.6726368159203979</c:v>
                </c:pt>
                <c:pt idx="10">
                  <c:v>1.7914438502673797</c:v>
                </c:pt>
                <c:pt idx="11">
                  <c:v>1.7705128205128204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7-AB47-A3F8-0BD03774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937104"/>
        <c:axId val="676939760"/>
      </c:lineChart>
      <c:catAx>
        <c:axId val="67693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939760"/>
        <c:crosses val="autoZero"/>
        <c:auto val="1"/>
        <c:lblAlgn val="ctr"/>
        <c:lblOffset val="100"/>
        <c:noMultiLvlLbl val="0"/>
      </c:catAx>
      <c:valAx>
        <c:axId val="676939760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693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_xlchart.v1.2</cx:f>
      </cx:strDim>
      <cx:numDim type="val">
        <cx:f dir="row">_xlchart.v1.3</cx:f>
      </cx:numDim>
    </cx:data>
    <cx:data id="1">
      <cx:strDim type="cat">
        <cx:f dir="row">_xlchart.v1.2</cx:f>
      </cx:strDim>
      <cx:numDim type="val">
        <cx:f dir="row">_xlchart.v1.4</cx:f>
      </cx:numDim>
    </cx:data>
  </cx:chartData>
  <cx:chart>
    <cx:title pos="t" align="ctr" overlay="0">
      <cx:tx>
        <cx:txData>
          <cx:v>Google-Rating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Google-Rating</a:t>
          </a:r>
        </a:p>
      </cx:txPr>
    </cx:title>
    <cx:plotArea>
      <cx:plotAreaRegion>
        <cx:series layoutId="boxWhisker" uniqueId="{C69C90C8-11A2-8246-990C-46F4DDC29B51}">
          <cx:tx>
            <cx:txData>
              <cx:f>_xlchart.v1.0</cx:f>
              <cx:v>2020</cx:v>
            </cx:txData>
          </cx:tx>
          <cx:dataId val="0"/>
          <cx:layoutPr>
            <cx:statistics quartileMethod="exclusive"/>
          </cx:layoutPr>
        </cx:series>
        <cx:series layoutId="boxWhisker" uniqueId="{A830E5C5-A559-C241-B02E-18B0EB61D0FB}">
          <cx:tx>
            <cx:txData>
              <cx:f>_xlchart.v1.1</cx:f>
              <cx:v>2021</cx:v>
            </cx:txData>
          </cx:tx>
          <cx:dataId val="1"/>
          <cx:layoutPr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  <cx:spPr>
    <a:ln>
      <a:solidFill>
        <a:schemeClr val="accent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14/relationships/chartEx" Target="../charts/chartEx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711200</xdr:colOff>
      <xdr:row>16</xdr:row>
      <xdr:rowOff>101600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8ABEE44-4F07-CC44-9372-7F97AEEB9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804334</xdr:colOff>
      <xdr:row>2</xdr:row>
      <xdr:rowOff>194733</xdr:rowOff>
    </xdr:from>
    <xdr:to>
      <xdr:col>13</xdr:col>
      <xdr:colOff>397934</xdr:colOff>
      <xdr:row>16</xdr:row>
      <xdr:rowOff>93133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A01875C-1A9E-994F-A823-4759E46BE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487681</xdr:colOff>
      <xdr:row>2</xdr:row>
      <xdr:rowOff>182880</xdr:rowOff>
    </xdr:from>
    <xdr:to>
      <xdr:col>18</xdr:col>
      <xdr:colOff>762001</xdr:colOff>
      <xdr:row>16</xdr:row>
      <xdr:rowOff>81280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7275036-D5C6-A540-B912-6EBCF42F3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233680</xdr:colOff>
      <xdr:row>17</xdr:row>
      <xdr:rowOff>30480</xdr:rowOff>
    </xdr:from>
    <xdr:to>
      <xdr:col>7</xdr:col>
      <xdr:colOff>670560</xdr:colOff>
      <xdr:row>30</xdr:row>
      <xdr:rowOff>132080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A78C440-F3AA-3048-86D4-CEFA54260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802640</xdr:colOff>
      <xdr:row>17</xdr:row>
      <xdr:rowOff>30480</xdr:rowOff>
    </xdr:from>
    <xdr:to>
      <xdr:col>13</xdr:col>
      <xdr:colOff>436880</xdr:colOff>
      <xdr:row>30</xdr:row>
      <xdr:rowOff>132080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6A9B6D82-BE7E-3247-98AC-4335F7AC9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497840</xdr:colOff>
      <xdr:row>17</xdr:row>
      <xdr:rowOff>30480</xdr:rowOff>
    </xdr:from>
    <xdr:to>
      <xdr:col>18</xdr:col>
      <xdr:colOff>762000</xdr:colOff>
      <xdr:row>30</xdr:row>
      <xdr:rowOff>132080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Diagramm 6">
              <a:extLst>
                <a:ext uri="{FF2B5EF4-FFF2-40B4-BE49-F238E27FC236}">
                  <a16:creationId xmlns:a16="http://schemas.microsoft.com/office/drawing/2014/main" id="{4BF9C594-957A-0E49-B1E8-ECEDC489532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80115" y="3430905"/>
              <a:ext cx="4455160" cy="2701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 lang="pt-br"/>
                <a:t>Este gráfico não está disponível na sua versão do Excel.
Editar esta forma ou salvar esta pasta de trabalho em qualquer outro formato de arquivo corromperá permanentemente o gráfico.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31</xdr:row>
      <xdr:rowOff>0</xdr:rowOff>
    </xdr:from>
    <xdr:to>
      <xdr:col>7</xdr:col>
      <xdr:colOff>660400</xdr:colOff>
      <xdr:row>44</xdr:row>
      <xdr:rowOff>101600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2B82CB3-184F-6F46-907E-369606BAD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782320</xdr:colOff>
      <xdr:row>31</xdr:row>
      <xdr:rowOff>10160</xdr:rowOff>
    </xdr:from>
    <xdr:to>
      <xdr:col>13</xdr:col>
      <xdr:colOff>416560</xdr:colOff>
      <xdr:row>44</xdr:row>
      <xdr:rowOff>111760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E12B6182-0B98-9140-A3D5-A4C038F50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528320</xdr:colOff>
      <xdr:row>31</xdr:row>
      <xdr:rowOff>20320</xdr:rowOff>
    </xdr:from>
    <xdr:to>
      <xdr:col>18</xdr:col>
      <xdr:colOff>670560</xdr:colOff>
      <xdr:row>44</xdr:row>
      <xdr:rowOff>81280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83E1AE4-DC81-7B48-B0AE-AD228B64FBBB}"/>
            </a:ext>
          </a:extLst>
        </xdr:cNvPr>
        <xdr:cNvSpPr txBox="1"/>
      </xdr:nvSpPr>
      <xdr:spPr>
        <a:xfrm>
          <a:off x="10942320" y="6319520"/>
          <a:ext cx="4257040" cy="2702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sz="1100" u="sng" lang="pt-br" b="1"/>
            <a:t>Observações:</a:t>
          </a: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0A1B-1F6E-1644-A01B-CB5A2F27D8DF}">
  <dimension ref="B2:O45"/>
  <sheetViews>
    <sheetView tabSelected="1" zoomScale="125" zoomScaleNormal="125" workbookViewId="0">
      <selection activeCell="C15" sqref="C15"/>
    </sheetView>
  </sheetViews>
  <sheetFormatPr baseColWidth="10" defaultRowHeight="15.75" x14ac:dyDescent="0.25"/>
  <cols>
    <col min="1" max="1" width="1.625" customWidth="1"/>
    <col min="2" max="2" width="17" customWidth="1"/>
  </cols>
  <sheetData>
    <row r="2" spans="2:15" x14ac:dyDescent="0.25">
      <c r="B2" s="1" t="s">
        <v>1</v>
      </c>
    </row>
    <row r="3" spans="2:15" ht="16.5" thickBot="1" x14ac:dyDescent="0.3"/>
    <row r="4" spans="2:15" ht="16.5" thickBot="1" x14ac:dyDescent="0.3">
      <c r="B4" s="1" t="s">
        <v>0</v>
      </c>
      <c r="C4" s="2"/>
      <c r="D4" s="2"/>
      <c r="E4" s="2"/>
      <c r="G4" s="11"/>
      <c r="H4" s="12" t="s">
        <v>28</v>
      </c>
      <c r="I4" s="13" t="s">
        <v>29</v>
      </c>
      <c r="J4" s="13"/>
      <c r="K4" s="13"/>
      <c r="L4" s="13"/>
      <c r="M4" s="13"/>
    </row>
    <row r="6" spans="2:15" x14ac:dyDescent="0.25">
      <c r="B6" s="1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</row>
    <row r="7" spans="2:15" x14ac:dyDescent="0.25">
      <c r="B7" s="14">
        <v>2020</v>
      </c>
      <c r="C7" s="10">
        <v>25600</v>
      </c>
      <c r="D7" s="10">
        <v>23500</v>
      </c>
      <c r="E7" s="10">
        <v>27400</v>
      </c>
      <c r="F7" s="10">
        <v>26700</v>
      </c>
      <c r="G7" s="10">
        <v>24500</v>
      </c>
      <c r="H7" s="10">
        <v>25600</v>
      </c>
      <c r="I7" s="10">
        <v>22300</v>
      </c>
      <c r="J7" s="10">
        <v>22600</v>
      </c>
      <c r="K7" s="10">
        <v>26500</v>
      </c>
      <c r="L7" s="10">
        <v>27200</v>
      </c>
      <c r="M7" s="10">
        <v>26900</v>
      </c>
      <c r="N7" s="10">
        <v>21300</v>
      </c>
      <c r="O7" s="5">
        <f>SUM(C7:N7)</f>
      </c>
    </row>
    <row r="8" spans="2:15" x14ac:dyDescent="0.25">
      <c r="B8" s="14">
        <v>2021</v>
      </c>
      <c r="C8" s="10">
        <v>25900</v>
      </c>
      <c r="D8" s="10">
        <v>22400</v>
      </c>
      <c r="E8" s="10">
        <v>26200</v>
      </c>
      <c r="F8" s="10">
        <v>23500</v>
      </c>
      <c r="G8" s="10">
        <v>26900</v>
      </c>
      <c r="H8" s="10">
        <v>27200</v>
      </c>
      <c r="I8" s="10">
        <v>24100</v>
      </c>
      <c r="J8" s="10">
        <v>24500</v>
      </c>
      <c r="K8" s="10">
        <v>23900</v>
      </c>
      <c r="L8" s="10">
        <v>29800</v>
      </c>
      <c r="M8" s="10">
        <v>27900</v>
      </c>
      <c r="N8" s="10">
        <v>23400</v>
      </c>
      <c r="O8" s="5">
        <f>SUM(C8:N8)</f>
      </c>
    </row>
    <row r="10" spans="2:15" x14ac:dyDescent="0.25">
      <c r="B10" s="3" t="s">
        <v>16</v>
      </c>
      <c r="C10" s="4" t="s">
        <v>30</v>
      </c>
      <c r="D10" s="4" t="s">
        <v>31</v>
      </c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38</v>
      </c>
      <c r="L10" s="4" t="s">
        <v>39</v>
      </c>
      <c r="M10" s="4" t="s">
        <v>40</v>
      </c>
      <c r="N10" s="4" t="s">
        <v>41</v>
      </c>
      <c r="O10" s="4" t="s">
        <v>42</v>
      </c>
    </row>
    <row r="11" spans="2:15" x14ac:dyDescent="0.25">
      <c r="B11" s="3">
        <v>2020</v>
      </c>
      <c r="C11" s="10">
        <v>28600</v>
      </c>
      <c r="D11" s="10">
        <v>26400</v>
      </c>
      <c r="E11" s="10">
        <v>30200</v>
      </c>
      <c r="F11" s="10">
        <v>29600</v>
      </c>
      <c r="G11" s="10">
        <v>31400</v>
      </c>
      <c r="H11" s="10">
        <v>29400</v>
      </c>
      <c r="I11" s="10">
        <v>26700</v>
      </c>
      <c r="J11" s="10">
        <v>25800</v>
      </c>
      <c r="K11" s="10">
        <v>30600</v>
      </c>
      <c r="L11" s="10">
        <v>31200</v>
      </c>
      <c r="M11" s="10">
        <v>32800</v>
      </c>
      <c r="N11" s="10">
        <v>26000</v>
      </c>
      <c r="O11" s="5">
        <f>SUM(C11:N11)</f>
      </c>
    </row>
    <row r="12" spans="2:15" x14ac:dyDescent="0.25">
      <c r="B12" s="3">
        <v>2021</v>
      </c>
      <c r="C12" s="10">
        <v>29300</v>
      </c>
      <c r="D12" s="10">
        <v>25800</v>
      </c>
      <c r="E12" s="10">
        <v>30100</v>
      </c>
      <c r="F12" s="10">
        <v>27000</v>
      </c>
      <c r="G12" s="10">
        <v>31200</v>
      </c>
      <c r="H12" s="10">
        <v>30900</v>
      </c>
      <c r="I12" s="10">
        <v>27600</v>
      </c>
      <c r="J12" s="10">
        <v>28200</v>
      </c>
      <c r="K12" s="10">
        <v>27800</v>
      </c>
      <c r="L12" s="10">
        <v>34000</v>
      </c>
      <c r="M12" s="10">
        <v>32100</v>
      </c>
      <c r="N12" s="10">
        <v>27800</v>
      </c>
      <c r="O12" s="5">
        <f>SUM(C12:N12)</f>
      </c>
    </row>
    <row r="14" spans="2:15" x14ac:dyDescent="0.25">
      <c r="B14" s="3" t="s">
        <v>17</v>
      </c>
      <c r="C14" s="4" t="s">
        <v>43</v>
      </c>
      <c r="D14" s="4" t="s">
        <v>44</v>
      </c>
      <c r="E14" s="4" t="s">
        <v>45</v>
      </c>
      <c r="F14" s="4" t="s">
        <v>46</v>
      </c>
      <c r="G14" s="4" t="s">
        <v>47</v>
      </c>
      <c r="H14" s="4" t="s">
        <v>48</v>
      </c>
      <c r="I14" s="4" t="s">
        <v>49</v>
      </c>
      <c r="J14" s="4" t="s">
        <v>50</v>
      </c>
      <c r="K14" s="4" t="s">
        <v>51</v>
      </c>
      <c r="L14" s="4" t="s">
        <v>52</v>
      </c>
      <c r="M14" s="4" t="s">
        <v>53</v>
      </c>
      <c r="N14" s="4" t="s">
        <v>54</v>
      </c>
      <c r="O14" s="4" t="s">
        <v>55</v>
      </c>
    </row>
    <row r="15" spans="2:15" x14ac:dyDescent="0.25">
      <c r="B15" s="3">
        <v>2020</v>
      </c>
      <c r="C15" s="10">
        <v>2400</v>
      </c>
      <c r="D15" s="10">
        <v>2300</v>
      </c>
      <c r="E15" s="10">
        <v>2500</v>
      </c>
      <c r="F15" s="10">
        <v>2700</v>
      </c>
      <c r="G15" s="10">
        <v>2900</v>
      </c>
      <c r="H15" s="10">
        <v>3100</v>
      </c>
      <c r="I15" s="10">
        <v>2100</v>
      </c>
      <c r="J15" s="10">
        <v>3400</v>
      </c>
      <c r="K15" s="10">
        <v>2400</v>
      </c>
      <c r="L15" s="10">
        <v>3600</v>
      </c>
      <c r="M15" s="10">
        <v>3200</v>
      </c>
      <c r="N15" s="10">
        <v>2400</v>
      </c>
      <c r="O15" s="5">
        <f>SUM(C15:N15)</f>
      </c>
    </row>
    <row r="16" spans="2:15" x14ac:dyDescent="0.25">
      <c r="B16" s="3">
        <v>2021</v>
      </c>
      <c r="C16" s="10">
        <v>2500</v>
      </c>
      <c r="D16" s="10">
        <v>2400</v>
      </c>
      <c r="E16" s="10">
        <v>2100</v>
      </c>
      <c r="F16" s="10">
        <v>3000</v>
      </c>
      <c r="G16" s="10">
        <v>3500</v>
      </c>
      <c r="H16" s="10">
        <v>2000</v>
      </c>
      <c r="I16" s="10">
        <v>2800</v>
      </c>
      <c r="J16" s="10">
        <v>3500</v>
      </c>
      <c r="K16" s="10">
        <v>2600</v>
      </c>
      <c r="L16" s="10">
        <v>3800</v>
      </c>
      <c r="M16" s="10">
        <v>3500</v>
      </c>
      <c r="N16" s="10">
        <v>2600</v>
      </c>
      <c r="O16" s="5">
        <f>SUM(C16:N16)</f>
      </c>
    </row>
    <row r="18" spans="2:15" x14ac:dyDescent="0.25">
      <c r="B18" s="3" t="s">
        <v>18</v>
      </c>
      <c r="C18" s="4" t="s">
        <v>56</v>
      </c>
      <c r="D18" s="4" t="s">
        <v>57</v>
      </c>
      <c r="E18" s="4" t="s">
        <v>58</v>
      </c>
      <c r="F18" s="4" t="s">
        <v>59</v>
      </c>
      <c r="G18" s="4" t="s">
        <v>60</v>
      </c>
      <c r="H18" s="4" t="s">
        <v>61</v>
      </c>
      <c r="I18" s="4" t="s">
        <v>62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67</v>
      </c>
      <c r="O18" s="4" t="s">
        <v>68</v>
      </c>
    </row>
    <row r="19" spans="2:15" x14ac:dyDescent="0.25">
      <c r="B19" s="3">
        <v>2020</v>
      </c>
      <c r="C19" s="10">
        <f>C7+C11+C15</f>
      </c>
      <c r="D19" s="10">
        <f t="shared" ref="D19:N19" si="0">D7+D11+D15</f>
      </c>
      <c r="E19" s="10">
        <f t="shared" si="0"/>
        <v>60100</v>
      </c>
      <c r="F19" s="10">
        <f t="shared" si="0"/>
        <v>59000</v>
      </c>
      <c r="G19" s="10">
        <f t="shared" si="0"/>
        <v>58800</v>
      </c>
      <c r="H19" s="10">
        <f t="shared" si="0"/>
        <v>58100</v>
      </c>
      <c r="I19" s="10">
        <f t="shared" si="0"/>
        <v>51100</v>
      </c>
      <c r="J19" s="10">
        <f t="shared" si="0"/>
        <v>51800</v>
      </c>
      <c r="K19" s="10">
        <f t="shared" si="0"/>
        <v>59500</v>
      </c>
      <c r="L19" s="10">
        <f t="shared" si="0"/>
        <v>62000</v>
      </c>
      <c r="M19" s="10">
        <f t="shared" si="0"/>
        <v>62900</v>
      </c>
      <c r="N19" s="10">
        <f t="shared" si="0"/>
        <v>49700</v>
      </c>
      <c r="O19" s="5">
        <f>SUM(C19:N19)</f>
      </c>
    </row>
    <row r="20" spans="2:15" x14ac:dyDescent="0.25">
      <c r="B20" s="3">
        <v>2021</v>
      </c>
      <c r="C20" s="10">
        <f>C8+C12+C16</f>
      </c>
      <c r="D20" s="10">
        <f t="shared" ref="D20:N20" si="1">D8+D12+D16</f>
      </c>
      <c r="E20" s="10">
        <f t="shared" si="1"/>
        <v>58400</v>
      </c>
      <c r="F20" s="10">
        <f t="shared" si="1"/>
        <v>53500</v>
      </c>
      <c r="G20" s="10">
        <f t="shared" si="1"/>
        <v>61600</v>
      </c>
      <c r="H20" s="10">
        <f t="shared" si="1"/>
        <v>60100</v>
      </c>
      <c r="I20" s="10">
        <f t="shared" si="1"/>
        <v>54500</v>
      </c>
      <c r="J20" s="10">
        <f t="shared" si="1"/>
        <v>56200</v>
      </c>
      <c r="K20" s="10">
        <f t="shared" si="1"/>
        <v>54300</v>
      </c>
      <c r="L20" s="10">
        <f t="shared" si="1"/>
        <v>67600</v>
      </c>
      <c r="M20" s="10">
        <f t="shared" si="1"/>
        <v>63500</v>
      </c>
      <c r="N20" s="10">
        <f t="shared" si="1"/>
        <v>53800</v>
      </c>
      <c r="O20" s="5">
        <f>SUM(C20:N20)</f>
      </c>
    </row>
    <row r="22" spans="2:15" x14ac:dyDescent="0.25">
      <c r="B22" s="3" t="s">
        <v>19</v>
      </c>
      <c r="C22" s="4" t="s">
        <v>69</v>
      </c>
      <c r="D22" s="4" t="s">
        <v>70</v>
      </c>
      <c r="E22" s="4" t="s">
        <v>71</v>
      </c>
      <c r="F22" s="4" t="s">
        <v>72</v>
      </c>
      <c r="G22" s="4" t="s">
        <v>73</v>
      </c>
      <c r="H22" s="4" t="s">
        <v>74</v>
      </c>
      <c r="I22" s="4" t="s">
        <v>75</v>
      </c>
      <c r="J22" s="4" t="s">
        <v>76</v>
      </c>
      <c r="K22" s="4" t="s">
        <v>77</v>
      </c>
      <c r="L22" s="4" t="s">
        <v>78</v>
      </c>
      <c r="M22" s="4" t="s">
        <v>79</v>
      </c>
      <c r="N22" s="4" t="s">
        <v>80</v>
      </c>
      <c r="O22" s="4" t="s">
        <v>81</v>
      </c>
    </row>
    <row r="23" spans="2:15" x14ac:dyDescent="0.25">
      <c r="B23" s="3">
        <v>2020</v>
      </c>
      <c r="C23" s="10">
        <v>320</v>
      </c>
      <c r="D23" s="10">
        <v>298</v>
      </c>
      <c r="E23" s="10">
        <v>334.5</v>
      </c>
      <c r="F23" s="10">
        <v>325.2</v>
      </c>
      <c r="G23" s="10">
        <v>314.2</v>
      </c>
      <c r="H23" s="10">
        <v>321.2</v>
      </c>
      <c r="I23" s="10">
        <v>289</v>
      </c>
      <c r="J23" s="10">
        <v>278.5</v>
      </c>
      <c r="K23" s="10">
        <v>325.7</v>
      </c>
      <c r="L23" s="10">
        <v>342.1</v>
      </c>
      <c r="M23" s="10">
        <v>333.1</v>
      </c>
      <c r="N23" s="10">
        <v>267.3</v>
      </c>
      <c r="O23" s="6">
        <f>SUM(C23:N23)</f>
      </c>
    </row>
    <row r="24" spans="2:15" x14ac:dyDescent="0.25">
      <c r="B24" s="3">
        <v>2021</v>
      </c>
      <c r="C24" s="10">
        <v>324.5</v>
      </c>
      <c r="D24" s="10">
        <v>301.2</v>
      </c>
      <c r="E24" s="10">
        <v>324.3</v>
      </c>
      <c r="F24" s="10">
        <v>328.4</v>
      </c>
      <c r="G24" s="10">
        <v>329.2</v>
      </c>
      <c r="H24" s="10">
        <v>319</v>
      </c>
      <c r="I24" s="10">
        <v>297.39999999999998</v>
      </c>
      <c r="J24" s="10">
        <v>283.5</v>
      </c>
      <c r="K24" s="10">
        <v>327.10000000000002</v>
      </c>
      <c r="L24" s="10">
        <v>336.2</v>
      </c>
      <c r="M24" s="10">
        <v>335</v>
      </c>
      <c r="N24" s="10">
        <v>276.2</v>
      </c>
      <c r="O24" s="6">
        <f>SUM(C24:N24)</f>
      </c>
    </row>
    <row r="26" spans="2:15" x14ac:dyDescent="0.25">
      <c r="B26" s="3" t="s">
        <v>20</v>
      </c>
      <c r="C26" s="4" t="s">
        <v>82</v>
      </c>
      <c r="D26" s="4" t="s">
        <v>83</v>
      </c>
      <c r="E26" s="4" t="s">
        <v>84</v>
      </c>
      <c r="F26" s="4" t="s">
        <v>85</v>
      </c>
      <c r="G26" s="4" t="s">
        <v>86</v>
      </c>
      <c r="H26" s="4" t="s">
        <v>87</v>
      </c>
      <c r="I26" s="4" t="s">
        <v>88</v>
      </c>
      <c r="J26" s="4" t="s">
        <v>89</v>
      </c>
      <c r="K26" s="4" t="s">
        <v>90</v>
      </c>
      <c r="L26" s="4" t="s">
        <v>91</v>
      </c>
      <c r="M26" s="4" t="s">
        <v>92</v>
      </c>
      <c r="N26" s="4" t="s">
        <v>93</v>
      </c>
      <c r="O26" s="4" t="s">
        <v>94</v>
      </c>
    </row>
    <row r="27" spans="2:15" x14ac:dyDescent="0.25">
      <c r="B27" s="3">
        <v>2020</v>
      </c>
      <c r="C27" s="10">
        <v>164</v>
      </c>
      <c r="D27" s="10">
        <v>156</v>
      </c>
      <c r="E27" s="10">
        <v>189</v>
      </c>
      <c r="F27" s="10">
        <v>178</v>
      </c>
      <c r="G27" s="10">
        <v>178</v>
      </c>
      <c r="H27" s="10">
        <v>184</v>
      </c>
      <c r="I27" s="10">
        <v>167</v>
      </c>
      <c r="J27" s="10">
        <v>154</v>
      </c>
      <c r="K27" s="10">
        <v>172</v>
      </c>
      <c r="L27" s="10">
        <v>180</v>
      </c>
      <c r="M27" s="10">
        <v>198</v>
      </c>
      <c r="N27" s="10">
        <v>145</v>
      </c>
      <c r="O27" s="5">
        <f>SUM(C27:N27)</f>
      </c>
    </row>
    <row r="28" spans="2:15" x14ac:dyDescent="0.25">
      <c r="B28" s="3">
        <v>2021</v>
      </c>
      <c r="C28" s="10">
        <v>168</v>
      </c>
      <c r="D28" s="10">
        <v>167</v>
      </c>
      <c r="E28" s="10">
        <v>182</v>
      </c>
      <c r="F28" s="10">
        <v>186</v>
      </c>
      <c r="G28" s="10">
        <v>183</v>
      </c>
      <c r="H28" s="10">
        <v>194</v>
      </c>
      <c r="I28" s="10">
        <v>154</v>
      </c>
      <c r="J28" s="10">
        <v>143</v>
      </c>
      <c r="K28" s="10">
        <v>189</v>
      </c>
      <c r="L28" s="10">
        <v>201</v>
      </c>
      <c r="M28" s="10">
        <v>187</v>
      </c>
      <c r="N28" s="10">
        <v>156</v>
      </c>
      <c r="O28" s="5">
        <f>SUM(C28:N28)</f>
      </c>
    </row>
    <row r="30" spans="2:15" x14ac:dyDescent="0.25">
      <c r="B30" s="3" t="s">
        <v>21</v>
      </c>
      <c r="C30" s="4" t="s">
        <v>95</v>
      </c>
      <c r="D30" s="4" t="s">
        <v>96</v>
      </c>
      <c r="E30" s="4" t="s">
        <v>97</v>
      </c>
      <c r="F30" s="4" t="s">
        <v>98</v>
      </c>
      <c r="G30" s="4" t="s">
        <v>99</v>
      </c>
      <c r="H30" s="4" t="s">
        <v>100</v>
      </c>
      <c r="I30" s="4" t="s">
        <v>101</v>
      </c>
      <c r="J30" s="4" t="s">
        <v>102</v>
      </c>
      <c r="K30" s="4" t="s">
        <v>103</v>
      </c>
      <c r="L30" s="4" t="s">
        <v>104</v>
      </c>
      <c r="M30" s="4" t="s">
        <v>105</v>
      </c>
      <c r="N30" s="4" t="s">
        <v>106</v>
      </c>
      <c r="O30" s="4" t="s">
        <v>107</v>
      </c>
    </row>
    <row r="31" spans="2:15" x14ac:dyDescent="0.25">
      <c r="B31" s="3">
        <v>2020</v>
      </c>
      <c r="C31" s="10">
        <v>346</v>
      </c>
      <c r="D31" s="10">
        <v>321</v>
      </c>
      <c r="E31" s="10">
        <v>356</v>
      </c>
      <c r="F31" s="10">
        <v>345.2</v>
      </c>
      <c r="G31" s="10">
        <v>325.10000000000002</v>
      </c>
      <c r="H31" s="10">
        <v>333</v>
      </c>
      <c r="I31" s="10">
        <v>345.6</v>
      </c>
      <c r="J31" s="10">
        <v>290.2</v>
      </c>
      <c r="K31" s="10">
        <v>324.5</v>
      </c>
      <c r="L31" s="10">
        <v>390.3</v>
      </c>
      <c r="M31" s="10">
        <v>399</v>
      </c>
      <c r="N31" s="10">
        <v>287</v>
      </c>
      <c r="O31" s="5">
        <f>SUM(C31:N31)</f>
      </c>
    </row>
    <row r="32" spans="2:15" x14ac:dyDescent="0.25">
      <c r="B32" s="3">
        <v>2021</v>
      </c>
      <c r="C32" s="10">
        <v>348</v>
      </c>
      <c r="D32" s="10">
        <v>317</v>
      </c>
      <c r="E32" s="10">
        <v>358</v>
      </c>
      <c r="F32" s="10">
        <v>356</v>
      </c>
      <c r="G32" s="10">
        <v>324</v>
      </c>
      <c r="H32" s="10">
        <v>345</v>
      </c>
      <c r="I32" s="10">
        <v>321</v>
      </c>
      <c r="J32" s="10">
        <v>321</v>
      </c>
      <c r="K32" s="10">
        <v>356</v>
      </c>
      <c r="L32" s="10">
        <v>385</v>
      </c>
      <c r="M32" s="10">
        <v>378</v>
      </c>
      <c r="N32" s="10">
        <v>312</v>
      </c>
      <c r="O32" s="5">
        <f>SUM(C32:N32)</f>
      </c>
    </row>
    <row r="34" spans="2:15" x14ac:dyDescent="0.25">
      <c r="B34" s="3" t="s">
        <v>22</v>
      </c>
      <c r="C34" s="4" t="s">
        <v>108</v>
      </c>
      <c r="D34" s="4" t="s">
        <v>109</v>
      </c>
      <c r="E34" s="4" t="s">
        <v>110</v>
      </c>
      <c r="F34" s="4" t="s">
        <v>111</v>
      </c>
      <c r="G34" s="4" t="s">
        <v>112</v>
      </c>
      <c r="H34" s="4" t="s">
        <v>113</v>
      </c>
      <c r="I34" s="4" t="s">
        <v>114</v>
      </c>
      <c r="J34" s="4" t="s">
        <v>115</v>
      </c>
      <c r="K34" s="4" t="s">
        <v>116</v>
      </c>
      <c r="L34" s="4" t="s">
        <v>117</v>
      </c>
      <c r="M34" s="4" t="s">
        <v>118</v>
      </c>
      <c r="N34" s="4" t="s">
        <v>119</v>
      </c>
      <c r="O34" s="4" t="s">
        <v>120</v>
      </c>
    </row>
    <row r="35" spans="2:15" x14ac:dyDescent="0.25">
      <c r="B35" s="3">
        <v>2020</v>
      </c>
      <c r="C35" s="10">
        <v>4.0999999999999996</v>
      </c>
      <c r="D35" s="10">
        <v>4.0999999999999996</v>
      </c>
      <c r="E35" s="10">
        <v>4.2</v>
      </c>
      <c r="F35" s="10">
        <v>4.3</v>
      </c>
      <c r="G35" s="10">
        <v>4.3</v>
      </c>
      <c r="H35" s="10">
        <v>4.4000000000000004</v>
      </c>
      <c r="I35" s="10">
        <v>4.4000000000000004</v>
      </c>
      <c r="J35" s="10">
        <v>4.3</v>
      </c>
      <c r="K35" s="10">
        <v>4.4000000000000004</v>
      </c>
      <c r="L35" s="10">
        <v>4.5</v>
      </c>
      <c r="M35" s="10">
        <v>4.5</v>
      </c>
      <c r="N35" s="10">
        <v>4.5</v>
      </c>
      <c r="O35" s="6">
        <f>SUM(C35:N35)</f>
      </c>
    </row>
    <row r="36" spans="2:15" x14ac:dyDescent="0.25">
      <c r="B36" s="3">
        <v>2021</v>
      </c>
      <c r="C36" s="10">
        <v>4.5</v>
      </c>
      <c r="D36" s="10">
        <v>4.4000000000000004</v>
      </c>
      <c r="E36" s="10">
        <v>4.5</v>
      </c>
      <c r="F36" s="10">
        <v>4.5999999999999996</v>
      </c>
      <c r="G36" s="10">
        <v>4.5999999999999996</v>
      </c>
      <c r="H36" s="10">
        <v>4.5</v>
      </c>
      <c r="I36" s="10">
        <v>4.4000000000000004</v>
      </c>
      <c r="J36" s="10">
        <v>4.3</v>
      </c>
      <c r="K36" s="10">
        <v>4.2</v>
      </c>
      <c r="L36" s="10">
        <v>4.0999999999999996</v>
      </c>
      <c r="M36" s="10">
        <v>4</v>
      </c>
      <c r="N36" s="10">
        <v>4</v>
      </c>
      <c r="O36" s="6">
        <f>SUM(C36:N36)</f>
      </c>
    </row>
    <row r="38" spans="2:15" x14ac:dyDescent="0.25">
      <c r="B38" s="3" t="s">
        <v>25</v>
      </c>
      <c r="C38" s="4" t="s">
        <v>121</v>
      </c>
      <c r="D38" s="4" t="s">
        <v>122</v>
      </c>
      <c r="E38" s="4" t="s">
        <v>123</v>
      </c>
      <c r="F38" s="4" t="s">
        <v>124</v>
      </c>
      <c r="G38" s="4" t="s">
        <v>125</v>
      </c>
      <c r="H38" s="4" t="s">
        <v>126</v>
      </c>
      <c r="I38" s="4" t="s">
        <v>127</v>
      </c>
      <c r="J38" s="4" t="s">
        <v>128</v>
      </c>
      <c r="K38" s="4" t="s">
        <v>129</v>
      </c>
      <c r="L38" s="4" t="s">
        <v>130</v>
      </c>
      <c r="M38" s="4" t="s">
        <v>131</v>
      </c>
      <c r="N38" s="4" t="s">
        <v>132</v>
      </c>
      <c r="O38" s="4"/>
    </row>
    <row r="39" spans="2:15" x14ac:dyDescent="0.25">
      <c r="B39" s="3">
        <v>2020</v>
      </c>
      <c r="C39" s="10">
        <f>C23/C31</f>
      </c>
      <c r="D39" s="10">
        <f t="shared" ref="D39:N39" si="2">D23/D31</f>
      </c>
      <c r="E39" s="10">
        <f t="shared" si="2"/>
        <v>0.9396067415730337</v>
      </c>
      <c r="F39" s="10">
        <f t="shared" si="2"/>
        <v>0.94206257242178448</v>
      </c>
      <c r="G39" s="10">
        <f t="shared" si="2"/>
        <v>0.9664718548139033</v>
      </c>
      <c r="H39" s="10">
        <f t="shared" si="2"/>
        <v>0.96456456456456452</v>
      </c>
      <c r="I39" s="10">
        <f t="shared" si="2"/>
        <v>0.83622685185185175</v>
      </c>
      <c r="J39" s="10">
        <f t="shared" si="2"/>
        <v>0.95968297725706408</v>
      </c>
      <c r="K39" s="10">
        <f t="shared" si="2"/>
        <v>1.0036979969183359</v>
      </c>
      <c r="L39" s="10">
        <f t="shared" si="2"/>
        <v>0.8765052523699719</v>
      </c>
      <c r="M39" s="10">
        <f t="shared" si="2"/>
        <v>0.8348370927318296</v>
      </c>
      <c r="N39" s="10">
        <f t="shared" si="2"/>
        <v>0.93135888501742159</v>
      </c>
      <c r="O39" s="6"/>
    </row>
    <row r="40" spans="2:15" x14ac:dyDescent="0.25">
      <c r="B40" s="3">
        <v>2021</v>
      </c>
      <c r="C40" s="10">
        <f>C24/C32</f>
      </c>
      <c r="D40" s="10">
        <f t="shared" ref="D40:N40" si="3">D24/D32</f>
      </c>
      <c r="E40" s="10">
        <f t="shared" si="3"/>
        <v>0.90586592178770953</v>
      </c>
      <c r="F40" s="10">
        <f t="shared" si="3"/>
        <v>0.92247191011235952</v>
      </c>
      <c r="G40" s="10">
        <f t="shared" si="3"/>
        <v>1.0160493827160493</v>
      </c>
      <c r="H40" s="10">
        <f t="shared" si="3"/>
        <v>0.92463768115942024</v>
      </c>
      <c r="I40" s="10">
        <f t="shared" si="3"/>
        <v>0.92647975077881617</v>
      </c>
      <c r="J40" s="10">
        <f t="shared" si="3"/>
        <v>0.88317757009345799</v>
      </c>
      <c r="K40" s="10">
        <f t="shared" si="3"/>
        <v>0.91882022471910119</v>
      </c>
      <c r="L40" s="10">
        <f t="shared" si="3"/>
        <v>0.87324675324675327</v>
      </c>
      <c r="M40" s="10">
        <f t="shared" si="3"/>
        <v>0.88624338624338628</v>
      </c>
      <c r="N40" s="10">
        <f t="shared" si="3"/>
        <v>0.88525641025641022</v>
      </c>
      <c r="O40" s="6"/>
    </row>
    <row r="41" spans="2:15" x14ac:dyDescent="0.25">
      <c r="B41" t="s">
        <v>26</v>
      </c>
    </row>
    <row r="43" spans="2:15" x14ac:dyDescent="0.25">
      <c r="B43" s="3" t="s">
        <v>27</v>
      </c>
      <c r="C43" s="4" t="s">
        <v>133</v>
      </c>
      <c r="D43" s="4" t="s">
        <v>134</v>
      </c>
      <c r="E43" s="4" t="s">
        <v>135</v>
      </c>
      <c r="F43" s="4" t="s">
        <v>136</v>
      </c>
      <c r="G43" s="4" t="s">
        <v>137</v>
      </c>
      <c r="H43" s="4" t="s">
        <v>138</v>
      </c>
      <c r="I43" s="4" t="s">
        <v>139</v>
      </c>
      <c r="J43" s="4" t="s">
        <v>140</v>
      </c>
      <c r="K43" s="4" t="s">
        <v>141</v>
      </c>
      <c r="L43" s="4" t="s">
        <v>142</v>
      </c>
      <c r="M43" s="4" t="s">
        <v>143</v>
      </c>
      <c r="N43" s="4" t="s">
        <v>144</v>
      </c>
    </row>
    <row r="44" spans="2:15" x14ac:dyDescent="0.25">
      <c r="B44" s="3">
        <v>2020</v>
      </c>
      <c r="C44" s="10">
        <f>C23/C27</f>
      </c>
      <c r="D44" s="10">
        <f t="shared" ref="D44:N44" si="4">D23/D27</f>
      </c>
      <c r="E44" s="10">
        <f t="shared" si="4"/>
        <v>1.7698412698412698</v>
      </c>
      <c r="F44" s="10">
        <f t="shared" si="4"/>
        <v>1.8269662921348313</v>
      </c>
      <c r="G44" s="10">
        <f t="shared" si="4"/>
        <v>1.7651685393258427</v>
      </c>
      <c r="H44" s="10">
        <f t="shared" si="4"/>
        <v>1.7456521739130435</v>
      </c>
      <c r="I44" s="10">
        <f t="shared" si="4"/>
        <v>1.7305389221556886</v>
      </c>
      <c r="J44" s="10">
        <f t="shared" si="4"/>
        <v>1.8084415584415585</v>
      </c>
      <c r="K44" s="10">
        <f t="shared" si="4"/>
        <v>1.8936046511627906</v>
      </c>
      <c r="L44" s="10">
        <f t="shared" si="4"/>
        <v>1.9005555555555558</v>
      </c>
      <c r="M44" s="10">
        <f t="shared" si="4"/>
        <v>1.6823232323232324</v>
      </c>
      <c r="N44" s="10">
        <f t="shared" si="4"/>
        <v>1.8434482758620689</v>
      </c>
    </row>
    <row r="45" spans="2:15" x14ac:dyDescent="0.25">
      <c r="B45" s="3">
        <v>2021</v>
      </c>
      <c r="C45" s="10">
        <f t="shared" ref="C45:N45" si="5">C24/C28</f>
      </c>
      <c r="D45" s="10">
        <f t="shared" si="5"/>
        <v>1.8035928143712574</v>
      </c>
      <c r="E45" s="10">
        <f t="shared" si="5"/>
        <v>1.781868131868132</v>
      </c>
      <c r="F45" s="10">
        <f t="shared" si="5"/>
        <v>1.7655913978494622</v>
      </c>
      <c r="G45" s="10">
        <f t="shared" si="5"/>
        <v>1.7989071038251365</v>
      </c>
      <c r="H45" s="10">
        <f t="shared" si="5"/>
        <v>1.6443298969072164</v>
      </c>
      <c r="I45" s="10">
        <f t="shared" si="5"/>
        <v>1.9311688311688311</v>
      </c>
      <c r="J45" s="10">
        <f t="shared" si="5"/>
        <v>1.9825174825174825</v>
      </c>
      <c r="K45" s="10">
        <f t="shared" si="5"/>
        <v>1.7306878306878308</v>
      </c>
      <c r="L45" s="10">
        <f t="shared" si="5"/>
        <v>1.6726368159203979</v>
      </c>
      <c r="M45" s="10">
        <f t="shared" si="5"/>
        <v>1.7914438502673797</v>
      </c>
      <c r="N45" s="10">
        <f t="shared" si="5"/>
        <v>1.7705128205128204</v>
      </c>
    </row>
  </sheetData>
  <sheetProtection algorithmName="SHA-512" hashValue="MvNHt+KDd4SK7nMc8txrPQOhm1gTiWTjTSnmY06MZdJta8R5XmMHQPCJT2tZrPcRHPEBx8YBWB7AXqhY5JTqAQ==" saltValue="qpQAo4B7sNqOFK3Y8IBJYA==" spinCount="100000" sheet="1" objects="1" scenarios="1"/>
  <pageMargins left="0.25" right="0.25" top="0.75" bottom="0.75" header="0.3" footer="0.3"/>
  <pageSetup paperSize="9" scale="90" orientation="landscape" r:id="rId1"/>
  <ignoredErrors>
    <ignoredError sqref="O7:O8 O11:O12 O15:O16 O23:O24 O27:O28 O31:O32 O35:O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2E25B-C330-B34B-A39F-A44F5AFFB72D}">
  <dimension ref="B2:I2"/>
  <sheetViews>
    <sheetView zoomScale="125" zoomScaleNormal="125" workbookViewId="0">
      <selection activeCell="U23" sqref="U23"/>
    </sheetView>
  </sheetViews>
  <sheetFormatPr baseColWidth="10" defaultRowHeight="15.75" x14ac:dyDescent="0.25"/>
  <cols>
    <col min="1" max="1" width="3.375" customWidth="1"/>
    <col min="5" max="5" width="14.5" customWidth="1"/>
  </cols>
  <sheetData>
    <row r="2" spans="2:9" x14ac:dyDescent="0.25">
      <c r="B2" s="9" t="s">
        <v>23</v>
      </c>
      <c r="C2" s="9"/>
      <c r="D2" s="9"/>
      <c r="E2" s="7" t="s">
        <v>24</v>
      </c>
      <c r="F2" s="8"/>
      <c r="G2" s="8"/>
      <c r="H2" s="8"/>
      <c r="I2" s="8"/>
    </row>
  </sheetData>
  <mergeCells count="1">
    <mergeCell ref="B2:D2"/>
  </mergeCells>
  <pageMargins left="0.25" right="0.25" top="0.75" bottom="0.75" header="0.3" footer="0.3"/>
  <pageSetup paperSize="9" scale="65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A47D90CAE8524B8E7852423796AC66" ma:contentTypeVersion="8" ma:contentTypeDescription="Ein neues Dokument erstellen." ma:contentTypeScope="" ma:versionID="453e1de307987c4c8bfbbfe252861f97">
  <xsd:schema xmlns:xsd="http://www.w3.org/2001/XMLSchema" xmlns:xs="http://www.w3.org/2001/XMLSchema" xmlns:p="http://schemas.microsoft.com/office/2006/metadata/properties" xmlns:ns2="7e348d51-fb6a-425b-aa36-cb7f1abe3c17" targetNamespace="http://schemas.microsoft.com/office/2006/metadata/properties" ma:root="true" ma:fieldsID="2813f38cccf51694d0557124d84cef10" ns2:_="">
    <xsd:import namespace="7e348d51-fb6a-425b-aa36-cb7f1abe3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48d51-fb6a-425b-aa36-cb7f1abe3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8D3699-3FA5-4595-AF78-8D93ED321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48d51-fb6a-425b-aa36-cb7f1abe3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E59A31-0F85-4324-AC4F-1B3496A48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1485E-26C5-49E5-8CF4-1871B3D9A7C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Input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Maxim Dahwan</cp:lastModifiedBy>
  <cp:lastPrinted>2021-04-28T19:27:18Z</cp:lastPrinted>
  <dcterms:created xsi:type="dcterms:W3CDTF">2021-04-28T18:34:37Z</dcterms:created>
  <dcterms:modified xsi:type="dcterms:W3CDTF">2021-08-29T15:07:18Z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0x01010082A47D90CAE8524B8E7852423796AC66</vt:lpwstr>
  </property>
</Properties>
</file>